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45" windowWidth="11295" windowHeight="4575"/>
  </bookViews>
  <sheets>
    <sheet name="мен" sheetId="34" r:id="rId1"/>
  </sheets>
  <definedNames>
    <definedName name="_xlnm.Print_Area" localSheetId="0">мен!$A$1:$J$76</definedName>
  </definedNames>
  <calcPr calcId="125725" refMode="R1C1"/>
</workbook>
</file>

<file path=xl/calcChain.xml><?xml version="1.0" encoding="utf-8"?>
<calcChain xmlns="http://schemas.openxmlformats.org/spreadsheetml/2006/main">
  <c r="H62" i="34"/>
  <c r="G62"/>
  <c r="F62"/>
  <c r="E62"/>
  <c r="H55"/>
  <c r="G55"/>
  <c r="F55"/>
  <c r="E55"/>
  <c r="F40"/>
  <c r="G40"/>
  <c r="H40"/>
  <c r="E40"/>
  <c r="H45"/>
  <c r="G45"/>
  <c r="F45"/>
  <c r="E45"/>
  <c r="H72"/>
  <c r="G72"/>
  <c r="F72"/>
  <c r="E72"/>
  <c r="H50"/>
  <c r="G50"/>
  <c r="F50"/>
  <c r="E50"/>
  <c r="E67" l="1"/>
  <c r="F28" l="1"/>
  <c r="G28"/>
  <c r="H28"/>
  <c r="E28"/>
  <c r="E23"/>
  <c r="E13"/>
  <c r="G67"/>
  <c r="F67"/>
  <c r="H67"/>
  <c r="E17" l="1"/>
  <c r="F17"/>
  <c r="G17"/>
  <c r="H17"/>
  <c r="F33" l="1"/>
  <c r="G33"/>
  <c r="H33"/>
  <c r="E33"/>
  <c r="F23"/>
  <c r="G23"/>
  <c r="H23"/>
  <c r="H18"/>
  <c r="F13"/>
  <c r="G13"/>
  <c r="H13"/>
  <c r="G18" l="1"/>
  <c r="F18"/>
  <c r="E18"/>
  <c r="F73" l="1"/>
  <c r="F74" s="1"/>
  <c r="G73"/>
  <c r="G74" s="1"/>
  <c r="E73"/>
  <c r="E74" s="1"/>
  <c r="H73"/>
  <c r="H74" s="1"/>
</calcChain>
</file>

<file path=xl/sharedStrings.xml><?xml version="1.0" encoding="utf-8"?>
<sst xmlns="http://schemas.openxmlformats.org/spreadsheetml/2006/main" count="139" uniqueCount="70">
  <si>
    <t>№ п/п</t>
  </si>
  <si>
    <t>Наименование блюд</t>
  </si>
  <si>
    <t>Белки, г</t>
  </si>
  <si>
    <t>Жиры, г</t>
  </si>
  <si>
    <t>1 день</t>
  </si>
  <si>
    <t>2 день</t>
  </si>
  <si>
    <t>3 день</t>
  </si>
  <si>
    <t>№ рецеп.</t>
  </si>
  <si>
    <t>ИТОГО</t>
  </si>
  <si>
    <t>Средняя эн.ценность в 1 день</t>
  </si>
  <si>
    <t>Углево ды, г</t>
  </si>
  <si>
    <t>Эн. Цен. Ккал</t>
  </si>
  <si>
    <t>Составители:Ананина В.А.,Акибы С.Л.,Лапшина В.Т.,Малыгина Р.М.,Пробченкова Т.М.,Соколова В.Л.,Рубан А.П.,Фонарева Г.С.,Ясюченя З.И.</t>
  </si>
  <si>
    <t>Использован Сборник технологических нормативов"Сборник рецептур блюд и кулинарных изделий для предприятий общественного питания"ТОО"Пчелка",Москва,1994г.</t>
  </si>
  <si>
    <t>Вых</t>
  </si>
  <si>
    <t>4 день</t>
  </si>
  <si>
    <t>5 день</t>
  </si>
  <si>
    <t>Пищевые вещества (г)</t>
  </si>
  <si>
    <t>Чай с сахаром</t>
  </si>
  <si>
    <t>628/ 1994</t>
  </si>
  <si>
    <t>200</t>
  </si>
  <si>
    <t>14,970</t>
  </si>
  <si>
    <t>200/15</t>
  </si>
  <si>
    <t>Хлеб пшеничный</t>
  </si>
  <si>
    <t>450 НК</t>
  </si>
  <si>
    <t>Плов сладкий с изюмом</t>
  </si>
  <si>
    <t>257/94</t>
  </si>
  <si>
    <t xml:space="preserve">Икра кабачковая </t>
  </si>
  <si>
    <t>Яйцо вареное</t>
  </si>
  <si>
    <t>40</t>
  </si>
  <si>
    <t>6 день</t>
  </si>
  <si>
    <t xml:space="preserve">ИТОГО </t>
  </si>
  <si>
    <t>Какао с молоком</t>
  </si>
  <si>
    <t>Каша гречневая молочная с маслом</t>
  </si>
  <si>
    <t>Запеканка рисовая с творогом</t>
  </si>
  <si>
    <t>692/2004</t>
  </si>
  <si>
    <t>Кофейный напиток с молоком</t>
  </si>
  <si>
    <t>ИТОГО за 12  дней</t>
  </si>
  <si>
    <t>Пирожок печеный с повидлом</t>
  </si>
  <si>
    <t>7 день</t>
  </si>
  <si>
    <t>8 день</t>
  </si>
  <si>
    <t>9 день</t>
  </si>
  <si>
    <t>10 день</t>
  </si>
  <si>
    <t>11 день</t>
  </si>
  <si>
    <t>12 день</t>
  </si>
  <si>
    <t>Булочка Российская</t>
  </si>
  <si>
    <t>Макароны запеченные с сыром</t>
  </si>
  <si>
    <t>1</t>
  </si>
  <si>
    <t>334/уо</t>
  </si>
  <si>
    <t>115/99</t>
  </si>
  <si>
    <t>738</t>
  </si>
  <si>
    <t>315</t>
  </si>
  <si>
    <t>3</t>
  </si>
  <si>
    <t>209/73</t>
  </si>
  <si>
    <t>Каша геркулесовая вязкая</t>
  </si>
  <si>
    <t>Компот из сушенных фруктов</t>
  </si>
  <si>
    <t>2</t>
  </si>
  <si>
    <t>220/15</t>
  </si>
  <si>
    <t>640</t>
  </si>
  <si>
    <t>Кисель из плодов или ягод св</t>
  </si>
  <si>
    <t>пром</t>
  </si>
  <si>
    <t>220/10</t>
  </si>
  <si>
    <t>Каша ячневая</t>
  </si>
  <si>
    <t>255 мар</t>
  </si>
  <si>
    <t>220/20</t>
  </si>
  <si>
    <t>Приложение № 5</t>
  </si>
  <si>
    <t>588/уо</t>
  </si>
  <si>
    <t>к Контракту №135</t>
  </si>
  <si>
    <t>Примерное перспективное двухнедельное меню для организации горячего питания обучающихся с ограниченными возможностями здоровья детей и детей инвалидов с 7 до 11 лет.  Сезон зима-весна</t>
  </si>
  <si>
    <r>
      <t>от "</t>
    </r>
    <r>
      <rPr>
        <u/>
        <sz val="11"/>
        <rFont val="Times New Roman"/>
        <family val="1"/>
        <charset val="204"/>
      </rPr>
      <t>27</t>
    </r>
    <r>
      <rPr>
        <sz val="11"/>
        <rFont val="Times New Roman"/>
        <family val="1"/>
        <charset val="204"/>
      </rPr>
      <t>"</t>
    </r>
    <r>
      <rPr>
        <u/>
        <sz val="11"/>
        <rFont val="Times New Roman"/>
        <family val="1"/>
        <charset val="204"/>
      </rPr>
      <t xml:space="preserve">декабря </t>
    </r>
    <r>
      <rPr>
        <sz val="11"/>
        <rFont val="Times New Roman"/>
        <family val="1"/>
        <charset val="204"/>
      </rPr>
      <t>2021г.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</si>
</sst>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;[Red]0.00"/>
    <numFmt numFmtId="166" formatCode="0.000;[Red]0.000"/>
    <numFmt numFmtId="167" formatCode="0;[Red]0"/>
  </numFmts>
  <fonts count="3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/>
    </xf>
    <xf numFmtId="0" fontId="4" fillId="0" borderId="0" xfId="0" applyFont="1"/>
    <xf numFmtId="0" fontId="15" fillId="0" borderId="0" xfId="0" applyFont="1" applyAlignment="1">
      <alignment horizontal="left"/>
    </xf>
    <xf numFmtId="0" fontId="14" fillId="0" borderId="0" xfId="0" applyFont="1"/>
    <xf numFmtId="0" fontId="8" fillId="0" borderId="0" xfId="0" applyFont="1"/>
    <xf numFmtId="0" fontId="8" fillId="2" borderId="0" xfId="0" applyFont="1" applyFill="1"/>
    <xf numFmtId="0" fontId="0" fillId="0" borderId="0" xfId="0" applyFont="1"/>
    <xf numFmtId="0" fontId="10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left"/>
    </xf>
    <xf numFmtId="0" fontId="1" fillId="0" borderId="0" xfId="0" applyFont="1"/>
    <xf numFmtId="0" fontId="18" fillId="0" borderId="0" xfId="0" applyNumberFormat="1" applyFont="1" applyAlignment="1">
      <alignment horizontal="left"/>
    </xf>
    <xf numFmtId="0" fontId="10" fillId="0" borderId="0" xfId="0" applyFont="1" applyAlignme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/>
    <xf numFmtId="0" fontId="18" fillId="0" borderId="0" xfId="0" applyFont="1" applyAlignment="1"/>
    <xf numFmtId="0" fontId="19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/>
    <xf numFmtId="0" fontId="20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/>
    <xf numFmtId="0" fontId="27" fillId="0" borderId="1" xfId="0" applyFont="1" applyBorder="1"/>
    <xf numFmtId="0" fontId="28" fillId="0" borderId="1" xfId="0" applyFont="1" applyBorder="1" applyAlignment="1">
      <alignment horizontal="left"/>
    </xf>
    <xf numFmtId="0" fontId="28" fillId="0" borderId="1" xfId="0" applyNumberFormat="1" applyFont="1" applyBorder="1"/>
    <xf numFmtId="49" fontId="28" fillId="0" borderId="1" xfId="0" applyNumberFormat="1" applyFont="1" applyBorder="1"/>
    <xf numFmtId="49" fontId="28" fillId="0" borderId="4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/>
    <xf numFmtId="49" fontId="28" fillId="0" borderId="1" xfId="0" applyNumberFormat="1" applyFont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left" wrapText="1"/>
    </xf>
    <xf numFmtId="0" fontId="28" fillId="0" borderId="1" xfId="0" applyFont="1" applyFill="1" applyBorder="1"/>
    <xf numFmtId="49" fontId="29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wrapText="1"/>
    </xf>
    <xf numFmtId="49" fontId="28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/>
    <xf numFmtId="0" fontId="28" fillId="2" borderId="1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left"/>
    </xf>
    <xf numFmtId="49" fontId="28" fillId="0" borderId="2" xfId="0" applyNumberFormat="1" applyFont="1" applyBorder="1"/>
    <xf numFmtId="49" fontId="28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166" fontId="28" fillId="0" borderId="2" xfId="0" applyNumberFormat="1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31" fillId="0" borderId="1" xfId="0" applyFont="1" applyFill="1" applyBorder="1"/>
    <xf numFmtId="0" fontId="2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5" fontId="28" fillId="0" borderId="7" xfId="0" applyNumberFormat="1" applyFont="1" applyFill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165" fontId="21" fillId="0" borderId="8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6"/>
  <sheetViews>
    <sheetView tabSelected="1" view="pageBreakPreview" zoomScale="60" zoomScaleNormal="100" workbookViewId="0">
      <selection activeCell="F13" sqref="F13"/>
    </sheetView>
  </sheetViews>
  <sheetFormatPr defaultRowHeight="15"/>
  <cols>
    <col min="1" max="1" width="4.140625" customWidth="1"/>
    <col min="2" max="2" width="2.7109375" customWidth="1"/>
    <col min="3" max="3" width="24.7109375" customWidth="1"/>
    <col min="4" max="4" width="8.5703125" customWidth="1"/>
    <col min="5" max="5" width="7.28515625" customWidth="1"/>
    <col min="6" max="6" width="7.42578125" customWidth="1"/>
    <col min="7" max="7" width="7.7109375" customWidth="1"/>
    <col min="8" max="8" width="11.85546875" customWidth="1"/>
    <col min="9" max="9" width="7.140625" customWidth="1"/>
    <col min="10" max="14" width="9.140625" customWidth="1"/>
  </cols>
  <sheetData>
    <row r="2" spans="1:14">
      <c r="A2" s="10"/>
      <c r="B2" s="10"/>
      <c r="C2" s="9"/>
      <c r="D2" s="12"/>
      <c r="E2" s="12"/>
      <c r="F2" s="12" t="s">
        <v>65</v>
      </c>
      <c r="G2" s="18"/>
      <c r="H2" s="18"/>
    </row>
    <row r="3" spans="1:14">
      <c r="A3" s="13"/>
      <c r="B3" s="13"/>
      <c r="C3" s="13"/>
      <c r="D3" s="13"/>
      <c r="E3" s="13"/>
      <c r="F3" s="19" t="s">
        <v>67</v>
      </c>
      <c r="G3" s="19"/>
      <c r="H3" s="19"/>
    </row>
    <row r="4" spans="1:14">
      <c r="A4" s="14"/>
      <c r="B4" s="15"/>
      <c r="C4" s="15"/>
      <c r="D4" s="15"/>
      <c r="E4" s="15"/>
      <c r="F4" s="20" t="s">
        <v>69</v>
      </c>
      <c r="G4" s="20"/>
      <c r="H4" s="20"/>
    </row>
    <row r="5" spans="1:14" ht="18" customHeight="1">
      <c r="A5" s="16"/>
      <c r="B5" s="17"/>
      <c r="C5" s="17"/>
      <c r="D5" s="17"/>
      <c r="E5" s="17"/>
      <c r="F5" s="17"/>
      <c r="G5" s="17"/>
      <c r="H5" s="17"/>
    </row>
    <row r="6" spans="1:14" s="5" customFormat="1" ht="55.5" customHeight="1">
      <c r="A6" s="109" t="s">
        <v>68</v>
      </c>
      <c r="B6" s="110"/>
      <c r="C6" s="110"/>
      <c r="D6" s="110"/>
      <c r="E6" s="110"/>
      <c r="F6" s="110"/>
      <c r="G6" s="110"/>
      <c r="H6" s="110"/>
      <c r="I6" s="110"/>
      <c r="J6" s="4"/>
      <c r="K6" s="4"/>
      <c r="L6" s="4"/>
      <c r="M6" s="4"/>
      <c r="N6" s="4"/>
    </row>
    <row r="7" spans="1:14" ht="19.5" customHeight="1">
      <c r="A7" s="21"/>
      <c r="B7" s="33"/>
      <c r="C7" s="33"/>
      <c r="D7" s="33"/>
      <c r="E7" s="106" t="s">
        <v>17</v>
      </c>
      <c r="F7" s="107"/>
      <c r="G7" s="107"/>
      <c r="H7" s="108"/>
      <c r="I7" s="34"/>
      <c r="J7" s="2"/>
      <c r="K7" s="2"/>
      <c r="L7" s="2"/>
      <c r="M7" s="2"/>
      <c r="N7" s="2"/>
    </row>
    <row r="8" spans="1:14" ht="25.5" customHeight="1">
      <c r="A8" s="22"/>
      <c r="B8" s="35" t="s">
        <v>0</v>
      </c>
      <c r="C8" s="36" t="s">
        <v>1</v>
      </c>
      <c r="D8" s="37" t="s">
        <v>14</v>
      </c>
      <c r="E8" s="38" t="s">
        <v>2</v>
      </c>
      <c r="F8" s="38" t="s">
        <v>3</v>
      </c>
      <c r="G8" s="38" t="s">
        <v>10</v>
      </c>
      <c r="H8" s="39" t="s">
        <v>11</v>
      </c>
      <c r="I8" s="40" t="s">
        <v>7</v>
      </c>
      <c r="J8" s="2"/>
      <c r="K8" s="2"/>
      <c r="L8" s="2"/>
      <c r="M8" s="2"/>
      <c r="N8" s="2"/>
    </row>
    <row r="9" spans="1:14" ht="14.25" customHeight="1">
      <c r="A9" s="23"/>
      <c r="B9" s="41"/>
      <c r="C9" s="42" t="s">
        <v>4</v>
      </c>
      <c r="D9" s="41"/>
      <c r="E9" s="43"/>
      <c r="F9" s="44"/>
      <c r="G9" s="44"/>
      <c r="H9" s="44"/>
      <c r="I9" s="45"/>
      <c r="J9" s="2"/>
      <c r="K9" s="2"/>
      <c r="L9" s="2"/>
      <c r="M9" s="2"/>
      <c r="N9" s="2"/>
    </row>
    <row r="10" spans="1:14" s="6" customFormat="1" ht="19.5" customHeight="1">
      <c r="A10" s="24"/>
      <c r="B10" s="67">
        <v>1</v>
      </c>
      <c r="C10" s="46" t="s">
        <v>25</v>
      </c>
      <c r="D10" s="74">
        <v>200</v>
      </c>
      <c r="E10" s="50">
        <v>12.87</v>
      </c>
      <c r="F10" s="50">
        <v>14.36</v>
      </c>
      <c r="G10" s="50">
        <v>41.95</v>
      </c>
      <c r="H10" s="50">
        <v>362.5</v>
      </c>
      <c r="I10" s="57" t="s">
        <v>24</v>
      </c>
    </row>
    <row r="11" spans="1:14" s="7" customFormat="1" ht="15.75" customHeight="1">
      <c r="A11" s="24"/>
      <c r="B11" s="68">
        <v>2</v>
      </c>
      <c r="C11" s="47" t="s">
        <v>38</v>
      </c>
      <c r="D11" s="75">
        <v>100</v>
      </c>
      <c r="E11" s="50">
        <v>5.5</v>
      </c>
      <c r="F11" s="50">
        <v>5.75</v>
      </c>
      <c r="G11" s="50">
        <v>35.770000000000003</v>
      </c>
      <c r="H11" s="76">
        <v>197</v>
      </c>
      <c r="I11" s="57" t="s">
        <v>50</v>
      </c>
    </row>
    <row r="12" spans="1:14" s="6" customFormat="1" ht="14.25" customHeight="1">
      <c r="A12" s="25"/>
      <c r="B12" s="69">
        <v>3</v>
      </c>
      <c r="C12" s="48" t="s">
        <v>32</v>
      </c>
      <c r="D12" s="49" t="s">
        <v>20</v>
      </c>
      <c r="E12" s="50">
        <v>4.2</v>
      </c>
      <c r="F12" s="50">
        <v>3.63</v>
      </c>
      <c r="G12" s="50">
        <v>17.28</v>
      </c>
      <c r="H12" s="50">
        <v>118.7</v>
      </c>
      <c r="I12" s="69">
        <v>693</v>
      </c>
    </row>
    <row r="13" spans="1:14" s="6" customFormat="1" ht="15" customHeight="1">
      <c r="A13" s="24"/>
      <c r="B13" s="70"/>
      <c r="C13" s="51" t="s">
        <v>8</v>
      </c>
      <c r="D13" s="52"/>
      <c r="E13" s="77">
        <f>E10+E11+E12</f>
        <v>22.569999999999997</v>
      </c>
      <c r="F13" s="77">
        <f t="shared" ref="F13:H13" si="0">SUM(F10:F12)</f>
        <v>23.74</v>
      </c>
      <c r="G13" s="77">
        <f t="shared" si="0"/>
        <v>95</v>
      </c>
      <c r="H13" s="78">
        <f t="shared" si="0"/>
        <v>678.2</v>
      </c>
      <c r="I13" s="57"/>
    </row>
    <row r="14" spans="1:14" ht="14.25" customHeight="1">
      <c r="A14" s="23"/>
      <c r="B14" s="71"/>
      <c r="C14" s="42" t="s">
        <v>5</v>
      </c>
      <c r="D14" s="71"/>
      <c r="E14" s="79"/>
      <c r="F14" s="80"/>
      <c r="G14" s="80"/>
      <c r="H14" s="80"/>
      <c r="I14" s="81"/>
    </row>
    <row r="15" spans="1:14" s="8" customFormat="1" ht="26.25">
      <c r="A15" s="26"/>
      <c r="B15" s="57" t="s">
        <v>47</v>
      </c>
      <c r="C15" s="53" t="s">
        <v>46</v>
      </c>
      <c r="D15" s="62" t="s">
        <v>20</v>
      </c>
      <c r="E15" s="50">
        <v>12.99</v>
      </c>
      <c r="F15" s="63">
        <v>15.77</v>
      </c>
      <c r="G15" s="63">
        <v>47.94</v>
      </c>
      <c r="H15" s="63">
        <v>374.9</v>
      </c>
      <c r="I15" s="55" t="s">
        <v>48</v>
      </c>
    </row>
    <row r="16" spans="1:14" s="8" customFormat="1" ht="15.75" customHeight="1">
      <c r="A16" s="27"/>
      <c r="B16" s="67">
        <v>2</v>
      </c>
      <c r="C16" s="46" t="s">
        <v>36</v>
      </c>
      <c r="D16" s="74">
        <v>200</v>
      </c>
      <c r="E16" s="50">
        <v>3.17</v>
      </c>
      <c r="F16" s="50">
        <v>2.66</v>
      </c>
      <c r="G16" s="50">
        <v>15.96</v>
      </c>
      <c r="H16" s="50">
        <v>101.11</v>
      </c>
      <c r="I16" s="82" t="s">
        <v>35</v>
      </c>
    </row>
    <row r="17" spans="1:9" s="8" customFormat="1" ht="16.5" customHeight="1">
      <c r="A17" s="27"/>
      <c r="B17" s="69">
        <v>3</v>
      </c>
      <c r="C17" s="54" t="s">
        <v>45</v>
      </c>
      <c r="D17" s="83">
        <v>100</v>
      </c>
      <c r="E17" s="84">
        <f t="shared" ref="E17:H17" si="1">E16*2</f>
        <v>6.34</v>
      </c>
      <c r="F17" s="84">
        <f t="shared" si="1"/>
        <v>5.32</v>
      </c>
      <c r="G17" s="84">
        <f t="shared" si="1"/>
        <v>31.92</v>
      </c>
      <c r="H17" s="84">
        <f t="shared" si="1"/>
        <v>202.22</v>
      </c>
      <c r="I17" s="82" t="s">
        <v>49</v>
      </c>
    </row>
    <row r="18" spans="1:9" ht="18" customHeight="1">
      <c r="A18" s="28"/>
      <c r="B18" s="70"/>
      <c r="C18" s="51" t="s">
        <v>8</v>
      </c>
      <c r="D18" s="52"/>
      <c r="E18" s="50">
        <f>SUM(E15:E17)</f>
        <v>22.5</v>
      </c>
      <c r="F18" s="50">
        <f t="shared" ref="F18:H18" si="2">SUM(F15:F17)</f>
        <v>23.75</v>
      </c>
      <c r="G18" s="50">
        <f t="shared" si="2"/>
        <v>95.82</v>
      </c>
      <c r="H18" s="50">
        <f t="shared" si="2"/>
        <v>678.23</v>
      </c>
      <c r="I18" s="55"/>
    </row>
    <row r="19" spans="1:9" ht="15.75" customHeight="1">
      <c r="A19" s="29"/>
      <c r="B19" s="70"/>
      <c r="C19" s="42" t="s">
        <v>6</v>
      </c>
      <c r="D19" s="52"/>
      <c r="E19" s="50"/>
      <c r="F19" s="50"/>
      <c r="G19" s="50"/>
      <c r="H19" s="50"/>
      <c r="I19" s="85"/>
    </row>
    <row r="20" spans="1:9" s="6" customFormat="1" ht="28.5" customHeight="1">
      <c r="A20" s="30"/>
      <c r="B20" s="67">
        <v>1</v>
      </c>
      <c r="C20" s="56" t="s">
        <v>33</v>
      </c>
      <c r="D20" s="57" t="s">
        <v>57</v>
      </c>
      <c r="E20" s="50">
        <v>15.48</v>
      </c>
      <c r="F20" s="50">
        <v>13.53</v>
      </c>
      <c r="G20" s="50">
        <v>56.74</v>
      </c>
      <c r="H20" s="50">
        <v>261.13</v>
      </c>
      <c r="I20" s="86" t="s">
        <v>26</v>
      </c>
    </row>
    <row r="21" spans="1:9" s="6" customFormat="1" ht="14.25" customHeight="1">
      <c r="A21" s="25"/>
      <c r="B21" s="69">
        <v>2</v>
      </c>
      <c r="C21" s="54" t="s">
        <v>23</v>
      </c>
      <c r="D21" s="75">
        <v>60</v>
      </c>
      <c r="E21" s="50">
        <v>6.74</v>
      </c>
      <c r="F21" s="50">
        <v>4.05</v>
      </c>
      <c r="G21" s="50">
        <v>24.15</v>
      </c>
      <c r="H21" s="50">
        <v>117.5</v>
      </c>
      <c r="I21" s="69"/>
    </row>
    <row r="22" spans="1:9" s="6" customFormat="1" ht="12.75" customHeight="1">
      <c r="A22" s="26"/>
      <c r="B22" s="67">
        <v>3</v>
      </c>
      <c r="C22" s="48" t="s">
        <v>18</v>
      </c>
      <c r="D22" s="87" t="s">
        <v>22</v>
      </c>
      <c r="E22" s="78">
        <v>0.2</v>
      </c>
      <c r="F22" s="78">
        <v>0.05</v>
      </c>
      <c r="G22" s="78" t="s">
        <v>21</v>
      </c>
      <c r="H22" s="78">
        <v>57</v>
      </c>
      <c r="I22" s="55" t="s">
        <v>19</v>
      </c>
    </row>
    <row r="23" spans="1:9" s="7" customFormat="1" ht="14.25" customHeight="1">
      <c r="A23" s="31"/>
      <c r="B23" s="72"/>
      <c r="C23" s="58" t="s">
        <v>8</v>
      </c>
      <c r="D23" s="88"/>
      <c r="E23" s="50">
        <f t="shared" ref="E23:H23" si="3">SUM(E20:E22)</f>
        <v>22.419999999999998</v>
      </c>
      <c r="F23" s="50">
        <f t="shared" si="3"/>
        <v>17.63</v>
      </c>
      <c r="G23" s="50">
        <f t="shared" si="3"/>
        <v>80.89</v>
      </c>
      <c r="H23" s="50">
        <f t="shared" si="3"/>
        <v>435.63</v>
      </c>
      <c r="I23" s="89"/>
    </row>
    <row r="24" spans="1:9">
      <c r="A24" s="23"/>
      <c r="B24" s="71"/>
      <c r="C24" s="42" t="s">
        <v>15</v>
      </c>
      <c r="D24" s="71"/>
      <c r="E24" s="90"/>
      <c r="F24" s="80"/>
      <c r="G24" s="80"/>
      <c r="H24" s="80"/>
      <c r="I24" s="81"/>
    </row>
    <row r="25" spans="1:9" ht="15" customHeight="1">
      <c r="A25" s="27"/>
      <c r="B25" s="67">
        <v>1</v>
      </c>
      <c r="C25" s="59" t="s">
        <v>54</v>
      </c>
      <c r="D25" s="49" t="s">
        <v>57</v>
      </c>
      <c r="E25" s="50">
        <v>15.64</v>
      </c>
      <c r="F25" s="50">
        <v>18.89</v>
      </c>
      <c r="G25" s="50">
        <v>32.340000000000003</v>
      </c>
      <c r="H25" s="50">
        <v>379.12</v>
      </c>
      <c r="I25" s="82" t="s">
        <v>53</v>
      </c>
    </row>
    <row r="26" spans="1:9" s="6" customFormat="1" ht="12.75" customHeight="1">
      <c r="A26" s="25"/>
      <c r="B26" s="69">
        <v>2</v>
      </c>
      <c r="C26" s="54" t="s">
        <v>23</v>
      </c>
      <c r="D26" s="75">
        <v>60</v>
      </c>
      <c r="E26" s="50">
        <v>6.74</v>
      </c>
      <c r="F26" s="50">
        <v>4.05</v>
      </c>
      <c r="G26" s="50">
        <v>24.15</v>
      </c>
      <c r="H26" s="50">
        <v>117.5</v>
      </c>
      <c r="I26" s="69" t="s">
        <v>60</v>
      </c>
    </row>
    <row r="27" spans="1:9" ht="13.5" customHeight="1">
      <c r="A27" s="26"/>
      <c r="B27" s="57" t="s">
        <v>52</v>
      </c>
      <c r="C27" s="47" t="s">
        <v>59</v>
      </c>
      <c r="D27" s="52" t="s">
        <v>20</v>
      </c>
      <c r="E27" s="50">
        <v>0.14399999999999999</v>
      </c>
      <c r="F27" s="50">
        <v>0.06</v>
      </c>
      <c r="G27" s="50">
        <v>39.281999999999996</v>
      </c>
      <c r="H27" s="50">
        <v>182</v>
      </c>
      <c r="I27" s="55" t="s">
        <v>58</v>
      </c>
    </row>
    <row r="28" spans="1:9" ht="15" customHeight="1">
      <c r="A28" s="27"/>
      <c r="B28" s="71"/>
      <c r="C28" s="60" t="s">
        <v>31</v>
      </c>
      <c r="D28" s="91"/>
      <c r="E28" s="92">
        <f>E25+E26+E27</f>
        <v>22.524000000000001</v>
      </c>
      <c r="F28" s="92">
        <f t="shared" ref="F28:H28" si="4">F25+F26+F27</f>
        <v>23</v>
      </c>
      <c r="G28" s="92">
        <f t="shared" si="4"/>
        <v>95.771999999999991</v>
      </c>
      <c r="H28" s="92">
        <f t="shared" si="4"/>
        <v>678.62</v>
      </c>
      <c r="I28" s="93"/>
    </row>
    <row r="29" spans="1:9" ht="15" customHeight="1">
      <c r="A29" s="27"/>
      <c r="B29" s="70"/>
      <c r="C29" s="42" t="s">
        <v>16</v>
      </c>
      <c r="D29" s="49"/>
      <c r="E29" s="50"/>
      <c r="F29" s="50"/>
      <c r="G29" s="50"/>
      <c r="H29" s="50"/>
      <c r="I29" s="82"/>
    </row>
    <row r="30" spans="1:9" ht="15.75" customHeight="1">
      <c r="A30" s="26"/>
      <c r="B30" s="67">
        <v>1</v>
      </c>
      <c r="C30" s="59" t="s">
        <v>34</v>
      </c>
      <c r="D30" s="49" t="s">
        <v>61</v>
      </c>
      <c r="E30" s="50">
        <v>14.35</v>
      </c>
      <c r="F30" s="50">
        <v>19.48</v>
      </c>
      <c r="G30" s="50">
        <v>53.61</v>
      </c>
      <c r="H30" s="50">
        <v>441.95</v>
      </c>
      <c r="I30" s="55" t="s">
        <v>51</v>
      </c>
    </row>
    <row r="31" spans="1:9" s="6" customFormat="1" ht="14.25" customHeight="1">
      <c r="A31" s="25"/>
      <c r="B31" s="69">
        <v>2</v>
      </c>
      <c r="C31" s="54" t="s">
        <v>23</v>
      </c>
      <c r="D31" s="75">
        <v>60</v>
      </c>
      <c r="E31" s="50">
        <v>6.74</v>
      </c>
      <c r="F31" s="50">
        <v>4.05</v>
      </c>
      <c r="G31" s="50">
        <v>24.15</v>
      </c>
      <c r="H31" s="50">
        <v>117.5</v>
      </c>
      <c r="I31" s="69" t="s">
        <v>60</v>
      </c>
    </row>
    <row r="32" spans="1:9" s="6" customFormat="1" ht="14.25" customHeight="1">
      <c r="A32" s="26"/>
      <c r="B32" s="67">
        <v>3</v>
      </c>
      <c r="C32" s="48" t="s">
        <v>18</v>
      </c>
      <c r="D32" s="87" t="s">
        <v>22</v>
      </c>
      <c r="E32" s="78">
        <v>0.2</v>
      </c>
      <c r="F32" s="78">
        <v>0.05</v>
      </c>
      <c r="G32" s="78" t="s">
        <v>21</v>
      </c>
      <c r="H32" s="78">
        <v>57</v>
      </c>
      <c r="I32" s="55" t="s">
        <v>19</v>
      </c>
    </row>
    <row r="33" spans="1:14" ht="15" customHeight="1">
      <c r="A33" s="27"/>
      <c r="B33" s="70"/>
      <c r="C33" s="51" t="s">
        <v>8</v>
      </c>
      <c r="D33" s="49"/>
      <c r="E33" s="50">
        <f t="shared" ref="E33:H33" si="5">SUM(E30:E32)</f>
        <v>21.29</v>
      </c>
      <c r="F33" s="50">
        <f t="shared" si="5"/>
        <v>23.580000000000002</v>
      </c>
      <c r="G33" s="50">
        <f t="shared" si="5"/>
        <v>77.759999999999991</v>
      </c>
      <c r="H33" s="50">
        <f t="shared" si="5"/>
        <v>616.45000000000005</v>
      </c>
      <c r="I33" s="82"/>
    </row>
    <row r="34" spans="1:14" ht="15" customHeight="1">
      <c r="A34" s="30"/>
      <c r="B34" s="70"/>
      <c r="C34" s="42" t="s">
        <v>30</v>
      </c>
      <c r="D34" s="74"/>
      <c r="E34" s="50"/>
      <c r="F34" s="50"/>
      <c r="G34" s="50"/>
      <c r="H34" s="50"/>
      <c r="I34" s="86"/>
    </row>
    <row r="35" spans="1:14" ht="15" customHeight="1">
      <c r="A35" s="30"/>
      <c r="B35" s="67">
        <v>1</v>
      </c>
      <c r="C35" s="59" t="s">
        <v>62</v>
      </c>
      <c r="D35" s="74">
        <v>150</v>
      </c>
      <c r="E35" s="50">
        <v>5.15</v>
      </c>
      <c r="F35" s="50">
        <v>3.88</v>
      </c>
      <c r="G35" s="50">
        <v>21.9</v>
      </c>
      <c r="H35" s="50">
        <v>115.77</v>
      </c>
      <c r="I35" s="94" t="s">
        <v>63</v>
      </c>
    </row>
    <row r="36" spans="1:14" s="6" customFormat="1" ht="12.75" customHeight="1">
      <c r="A36" s="25"/>
      <c r="B36" s="69">
        <v>2</v>
      </c>
      <c r="C36" s="59" t="s">
        <v>27</v>
      </c>
      <c r="D36" s="75">
        <v>50</v>
      </c>
      <c r="E36" s="95">
        <v>2.1800000000000002</v>
      </c>
      <c r="F36" s="95">
        <v>5.6</v>
      </c>
      <c r="G36" s="95">
        <v>25.94</v>
      </c>
      <c r="H36" s="95">
        <v>139.88</v>
      </c>
      <c r="I36" s="69">
        <v>693</v>
      </c>
    </row>
    <row r="37" spans="1:14" s="6" customFormat="1" ht="13.5" customHeight="1">
      <c r="A37" s="25"/>
      <c r="B37" s="67">
        <v>3</v>
      </c>
      <c r="C37" s="54" t="s">
        <v>23</v>
      </c>
      <c r="D37" s="75">
        <v>60</v>
      </c>
      <c r="E37" s="50">
        <v>6.74</v>
      </c>
      <c r="F37" s="50">
        <v>4.05</v>
      </c>
      <c r="G37" s="50">
        <v>24.15</v>
      </c>
      <c r="H37" s="50">
        <v>117.5</v>
      </c>
      <c r="I37" s="69" t="s">
        <v>60</v>
      </c>
    </row>
    <row r="38" spans="1:14" s="8" customFormat="1" ht="14.25" customHeight="1">
      <c r="A38" s="27"/>
      <c r="B38" s="67">
        <v>4</v>
      </c>
      <c r="C38" s="46" t="s">
        <v>36</v>
      </c>
      <c r="D38" s="74">
        <v>200</v>
      </c>
      <c r="E38" s="50">
        <v>3.17</v>
      </c>
      <c r="F38" s="50">
        <v>2.66</v>
      </c>
      <c r="G38" s="50">
        <v>15.96</v>
      </c>
      <c r="H38" s="50">
        <v>101.11</v>
      </c>
      <c r="I38" s="82">
        <v>692</v>
      </c>
    </row>
    <row r="39" spans="1:14" s="6" customFormat="1" ht="13.5" customHeight="1">
      <c r="A39" s="24"/>
      <c r="B39" s="67">
        <v>5</v>
      </c>
      <c r="C39" s="61" t="s">
        <v>28</v>
      </c>
      <c r="D39" s="62" t="s">
        <v>29</v>
      </c>
      <c r="E39" s="63">
        <v>5.08</v>
      </c>
      <c r="F39" s="63">
        <v>4.5999999999999996</v>
      </c>
      <c r="G39" s="64">
        <v>0.28000000000000003</v>
      </c>
      <c r="H39" s="63">
        <v>83</v>
      </c>
      <c r="I39" s="96"/>
    </row>
    <row r="40" spans="1:14" ht="15" customHeight="1">
      <c r="A40" s="23"/>
      <c r="B40" s="73"/>
      <c r="C40" s="51" t="s">
        <v>8</v>
      </c>
      <c r="D40" s="97"/>
      <c r="E40" s="50">
        <f>E35+E36+E37+E38+E39</f>
        <v>22.32</v>
      </c>
      <c r="F40" s="50">
        <f t="shared" ref="F40:H40" si="6">F35+F36+F37+F38+F39</f>
        <v>20.79</v>
      </c>
      <c r="G40" s="50">
        <f t="shared" si="6"/>
        <v>88.230000000000018</v>
      </c>
      <c r="H40" s="50">
        <f t="shared" si="6"/>
        <v>557.26</v>
      </c>
      <c r="I40" s="81"/>
    </row>
    <row r="41" spans="1:14" ht="14.25" customHeight="1">
      <c r="A41" s="23"/>
      <c r="B41" s="71"/>
      <c r="C41" s="65" t="s">
        <v>39</v>
      </c>
      <c r="D41" s="98"/>
      <c r="E41" s="99"/>
      <c r="F41" s="100"/>
      <c r="G41" s="100"/>
      <c r="H41" s="100"/>
      <c r="I41" s="101"/>
      <c r="J41" s="2"/>
      <c r="K41" s="2"/>
      <c r="L41" s="2"/>
      <c r="M41" s="2"/>
      <c r="N41" s="2"/>
    </row>
    <row r="42" spans="1:14" s="6" customFormat="1" ht="17.25" customHeight="1">
      <c r="A42" s="24"/>
      <c r="B42" s="67">
        <v>1</v>
      </c>
      <c r="C42" s="46" t="s">
        <v>25</v>
      </c>
      <c r="D42" s="74">
        <v>200</v>
      </c>
      <c r="E42" s="50">
        <v>12.87</v>
      </c>
      <c r="F42" s="50">
        <v>14.36</v>
      </c>
      <c r="G42" s="50">
        <v>41.95</v>
      </c>
      <c r="H42" s="50">
        <v>362.5</v>
      </c>
      <c r="I42" s="57" t="s">
        <v>24</v>
      </c>
    </row>
    <row r="43" spans="1:14">
      <c r="A43" s="32"/>
      <c r="B43" s="68">
        <v>2</v>
      </c>
      <c r="C43" s="47" t="s">
        <v>38</v>
      </c>
      <c r="D43" s="75">
        <v>100</v>
      </c>
      <c r="E43" s="50">
        <v>5.5</v>
      </c>
      <c r="F43" s="50">
        <v>5.75</v>
      </c>
      <c r="G43" s="50">
        <v>35.770000000000003</v>
      </c>
      <c r="H43" s="76">
        <v>197</v>
      </c>
      <c r="I43" s="57" t="s">
        <v>50</v>
      </c>
    </row>
    <row r="44" spans="1:14" s="6" customFormat="1" ht="12.75" customHeight="1">
      <c r="A44" s="26"/>
      <c r="B44" s="69">
        <v>3</v>
      </c>
      <c r="C44" s="48" t="s">
        <v>32</v>
      </c>
      <c r="D44" s="49" t="s">
        <v>20</v>
      </c>
      <c r="E44" s="50">
        <v>4.2</v>
      </c>
      <c r="F44" s="50">
        <v>3.63</v>
      </c>
      <c r="G44" s="50">
        <v>17.28</v>
      </c>
      <c r="H44" s="50">
        <v>118.7</v>
      </c>
      <c r="I44" s="69">
        <v>693</v>
      </c>
    </row>
    <row r="45" spans="1:14" s="6" customFormat="1" ht="17.25" customHeight="1">
      <c r="A45" s="24"/>
      <c r="B45" s="70"/>
      <c r="C45" s="51" t="s">
        <v>8</v>
      </c>
      <c r="D45" s="52"/>
      <c r="E45" s="77">
        <f>E42+E43+E44</f>
        <v>22.569999999999997</v>
      </c>
      <c r="F45" s="77">
        <f t="shared" ref="F45:H45" si="7">SUM(F42:F44)</f>
        <v>23.74</v>
      </c>
      <c r="G45" s="77">
        <f t="shared" si="7"/>
        <v>95</v>
      </c>
      <c r="H45" s="78">
        <f t="shared" si="7"/>
        <v>678.2</v>
      </c>
      <c r="I45" s="57"/>
    </row>
    <row r="46" spans="1:14" ht="13.5" customHeight="1">
      <c r="A46" s="23"/>
      <c r="B46" s="71"/>
      <c r="C46" s="42" t="s">
        <v>40</v>
      </c>
      <c r="D46" s="71"/>
      <c r="E46" s="102"/>
      <c r="F46" s="80"/>
      <c r="G46" s="80"/>
      <c r="H46" s="80"/>
      <c r="I46" s="81"/>
    </row>
    <row r="47" spans="1:14" ht="15.75" customHeight="1">
      <c r="A47" s="27"/>
      <c r="B47" s="67">
        <v>1</v>
      </c>
      <c r="C47" s="59" t="s">
        <v>54</v>
      </c>
      <c r="D47" s="49" t="s">
        <v>64</v>
      </c>
      <c r="E47" s="50">
        <v>15.64</v>
      </c>
      <c r="F47" s="50">
        <v>18.89</v>
      </c>
      <c r="G47" s="50">
        <v>32.340000000000003</v>
      </c>
      <c r="H47" s="50">
        <v>379.12</v>
      </c>
      <c r="I47" s="82" t="s">
        <v>53</v>
      </c>
    </row>
    <row r="48" spans="1:14" s="6" customFormat="1" ht="13.5" customHeight="1">
      <c r="A48" s="25"/>
      <c r="B48" s="69">
        <v>2</v>
      </c>
      <c r="C48" s="54" t="s">
        <v>23</v>
      </c>
      <c r="D48" s="75">
        <v>60</v>
      </c>
      <c r="E48" s="50">
        <v>6.74</v>
      </c>
      <c r="F48" s="50">
        <v>4.05</v>
      </c>
      <c r="G48" s="50">
        <v>24.15</v>
      </c>
      <c r="H48" s="50">
        <v>117.5</v>
      </c>
      <c r="I48" s="69" t="s">
        <v>60</v>
      </c>
    </row>
    <row r="49" spans="1:9" ht="15" customHeight="1">
      <c r="A49" s="26"/>
      <c r="B49" s="57" t="s">
        <v>52</v>
      </c>
      <c r="C49" s="47" t="s">
        <v>59</v>
      </c>
      <c r="D49" s="52" t="s">
        <v>20</v>
      </c>
      <c r="E49" s="50">
        <v>0.14399999999999999</v>
      </c>
      <c r="F49" s="50">
        <v>0.06</v>
      </c>
      <c r="G49" s="50">
        <v>39.281999999999996</v>
      </c>
      <c r="H49" s="50">
        <v>182</v>
      </c>
      <c r="I49" s="55" t="s">
        <v>58</v>
      </c>
    </row>
    <row r="50" spans="1:9" ht="14.25" customHeight="1">
      <c r="A50" s="28"/>
      <c r="B50" s="71"/>
      <c r="C50" s="60" t="s">
        <v>31</v>
      </c>
      <c r="D50" s="91"/>
      <c r="E50" s="92">
        <f>E47+E48+E49</f>
        <v>22.524000000000001</v>
      </c>
      <c r="F50" s="92">
        <f t="shared" ref="F50:H50" si="8">F47+F48+F49</f>
        <v>23</v>
      </c>
      <c r="G50" s="92">
        <f t="shared" si="8"/>
        <v>95.771999999999991</v>
      </c>
      <c r="H50" s="92">
        <f t="shared" si="8"/>
        <v>678.62</v>
      </c>
      <c r="I50" s="93"/>
    </row>
    <row r="51" spans="1:9" ht="13.5" customHeight="1">
      <c r="A51" s="29"/>
      <c r="B51" s="70"/>
      <c r="C51" s="42" t="s">
        <v>41</v>
      </c>
      <c r="D51" s="52"/>
      <c r="E51" s="50"/>
      <c r="F51" s="50"/>
      <c r="G51" s="50"/>
      <c r="H51" s="50"/>
      <c r="I51" s="85"/>
    </row>
    <row r="52" spans="1:9" ht="15.75" customHeight="1">
      <c r="A52" s="26"/>
      <c r="B52" s="67">
        <v>1</v>
      </c>
      <c r="C52" s="59" t="s">
        <v>34</v>
      </c>
      <c r="D52" s="49" t="s">
        <v>61</v>
      </c>
      <c r="E52" s="50">
        <v>14.35</v>
      </c>
      <c r="F52" s="50">
        <v>19.48</v>
      </c>
      <c r="G52" s="50">
        <v>53.61</v>
      </c>
      <c r="H52" s="50">
        <v>441.95</v>
      </c>
      <c r="I52" s="55" t="s">
        <v>51</v>
      </c>
    </row>
    <row r="53" spans="1:9" s="6" customFormat="1" ht="13.5" customHeight="1">
      <c r="A53" s="25"/>
      <c r="B53" s="69">
        <v>2</v>
      </c>
      <c r="C53" s="54" t="s">
        <v>23</v>
      </c>
      <c r="D53" s="75">
        <v>60</v>
      </c>
      <c r="E53" s="50">
        <v>6.74</v>
      </c>
      <c r="F53" s="50">
        <v>4.05</v>
      </c>
      <c r="G53" s="50">
        <v>24.15</v>
      </c>
      <c r="H53" s="50">
        <v>117.5</v>
      </c>
      <c r="I53" s="69" t="s">
        <v>60</v>
      </c>
    </row>
    <row r="54" spans="1:9" s="6" customFormat="1" ht="14.25" customHeight="1">
      <c r="A54" s="25"/>
      <c r="B54" s="67">
        <v>3</v>
      </c>
      <c r="C54" s="48" t="s">
        <v>18</v>
      </c>
      <c r="D54" s="87" t="s">
        <v>22</v>
      </c>
      <c r="E54" s="78">
        <v>0.2</v>
      </c>
      <c r="F54" s="78">
        <v>0.05</v>
      </c>
      <c r="G54" s="78" t="s">
        <v>21</v>
      </c>
      <c r="H54" s="78">
        <v>57</v>
      </c>
      <c r="I54" s="55" t="s">
        <v>19</v>
      </c>
    </row>
    <row r="55" spans="1:9" s="1" customFormat="1" ht="14.25" customHeight="1">
      <c r="A55" s="29"/>
      <c r="B55" s="70"/>
      <c r="C55" s="51" t="s">
        <v>8</v>
      </c>
      <c r="D55" s="49"/>
      <c r="E55" s="50">
        <f t="shared" ref="E55:H55" si="9">SUM(E52:E54)</f>
        <v>21.29</v>
      </c>
      <c r="F55" s="50">
        <f t="shared" si="9"/>
        <v>23.580000000000002</v>
      </c>
      <c r="G55" s="50">
        <f t="shared" si="9"/>
        <v>77.759999999999991</v>
      </c>
      <c r="H55" s="50">
        <f t="shared" si="9"/>
        <v>616.45000000000005</v>
      </c>
      <c r="I55" s="82"/>
    </row>
    <row r="56" spans="1:9">
      <c r="A56" s="23"/>
      <c r="B56" s="71"/>
      <c r="C56" s="42" t="s">
        <v>42</v>
      </c>
      <c r="D56" s="71"/>
      <c r="E56" s="90"/>
      <c r="F56" s="80"/>
      <c r="G56" s="80"/>
      <c r="H56" s="80"/>
      <c r="I56" s="81"/>
    </row>
    <row r="57" spans="1:9">
      <c r="A57" s="23"/>
      <c r="B57" s="67">
        <v>1</v>
      </c>
      <c r="C57" s="59" t="s">
        <v>62</v>
      </c>
      <c r="D57" s="74">
        <v>150</v>
      </c>
      <c r="E57" s="50">
        <v>5.15</v>
      </c>
      <c r="F57" s="50">
        <v>3.88</v>
      </c>
      <c r="G57" s="50">
        <v>21.9</v>
      </c>
      <c r="H57" s="50">
        <v>115.77</v>
      </c>
      <c r="I57" s="94" t="s">
        <v>63</v>
      </c>
    </row>
    <row r="58" spans="1:9" s="6" customFormat="1" ht="15.75" customHeight="1">
      <c r="A58" s="25"/>
      <c r="B58" s="69">
        <v>2</v>
      </c>
      <c r="C58" s="59" t="s">
        <v>27</v>
      </c>
      <c r="D58" s="75">
        <v>50</v>
      </c>
      <c r="E58" s="95">
        <v>2.1800000000000002</v>
      </c>
      <c r="F58" s="95">
        <v>5.6</v>
      </c>
      <c r="G58" s="95">
        <v>25.94</v>
      </c>
      <c r="H58" s="95">
        <v>139.88</v>
      </c>
      <c r="I58" s="69">
        <v>693</v>
      </c>
    </row>
    <row r="59" spans="1:9" s="6" customFormat="1" ht="12" customHeight="1">
      <c r="A59" s="25"/>
      <c r="B59" s="67">
        <v>3</v>
      </c>
      <c r="C59" s="54" t="s">
        <v>23</v>
      </c>
      <c r="D59" s="75">
        <v>60</v>
      </c>
      <c r="E59" s="50">
        <v>6.74</v>
      </c>
      <c r="F59" s="50">
        <v>4.05</v>
      </c>
      <c r="G59" s="50">
        <v>24.15</v>
      </c>
      <c r="H59" s="50">
        <v>117.5</v>
      </c>
      <c r="I59" s="69" t="s">
        <v>60</v>
      </c>
    </row>
    <row r="60" spans="1:9" s="8" customFormat="1" ht="15" customHeight="1">
      <c r="A60" s="27"/>
      <c r="B60" s="67">
        <v>4</v>
      </c>
      <c r="C60" s="46" t="s">
        <v>36</v>
      </c>
      <c r="D60" s="74">
        <v>200</v>
      </c>
      <c r="E60" s="50">
        <v>3.17</v>
      </c>
      <c r="F60" s="50">
        <v>2.66</v>
      </c>
      <c r="G60" s="50">
        <v>15.96</v>
      </c>
      <c r="H60" s="50">
        <v>101.11</v>
      </c>
      <c r="I60" s="82">
        <v>692</v>
      </c>
    </row>
    <row r="61" spans="1:9" s="6" customFormat="1" ht="13.5" customHeight="1">
      <c r="A61" s="24"/>
      <c r="B61" s="67">
        <v>5</v>
      </c>
      <c r="C61" s="61" t="s">
        <v>28</v>
      </c>
      <c r="D61" s="62" t="s">
        <v>29</v>
      </c>
      <c r="E61" s="63">
        <v>5.08</v>
      </c>
      <c r="F61" s="63">
        <v>4.5999999999999996</v>
      </c>
      <c r="G61" s="64">
        <v>0.28000000000000003</v>
      </c>
      <c r="H61" s="63">
        <v>83</v>
      </c>
      <c r="I61" s="96"/>
    </row>
    <row r="62" spans="1:9" ht="14.25" customHeight="1">
      <c r="A62" s="23"/>
      <c r="B62" s="73"/>
      <c r="C62" s="51" t="s">
        <v>8</v>
      </c>
      <c r="D62" s="97"/>
      <c r="E62" s="50">
        <f>E57+E58+E59+E60+E61</f>
        <v>22.32</v>
      </c>
      <c r="F62" s="50">
        <f t="shared" ref="F62" si="10">F57+F58+F59+F60+F61</f>
        <v>20.79</v>
      </c>
      <c r="G62" s="50">
        <f t="shared" ref="G62" si="11">G57+G58+G59+G60+G61</f>
        <v>88.230000000000018</v>
      </c>
      <c r="H62" s="50">
        <f t="shared" ref="H62" si="12">H57+H58+H59+H60+H61</f>
        <v>557.26</v>
      </c>
      <c r="I62" s="81"/>
    </row>
    <row r="63" spans="1:9" ht="14.25" customHeight="1">
      <c r="A63" s="27"/>
      <c r="B63" s="70"/>
      <c r="C63" s="42" t="s">
        <v>43</v>
      </c>
      <c r="D63" s="49"/>
      <c r="E63" s="50"/>
      <c r="F63" s="50"/>
      <c r="G63" s="50"/>
      <c r="H63" s="50"/>
      <c r="I63" s="82"/>
    </row>
    <row r="64" spans="1:9" s="6" customFormat="1" ht="28.5" customHeight="1">
      <c r="A64" s="30"/>
      <c r="B64" s="67">
        <v>1</v>
      </c>
      <c r="C64" s="56" t="s">
        <v>33</v>
      </c>
      <c r="D64" s="57" t="s">
        <v>64</v>
      </c>
      <c r="E64" s="50">
        <v>15.48</v>
      </c>
      <c r="F64" s="50">
        <v>13.53</v>
      </c>
      <c r="G64" s="50">
        <v>56.74</v>
      </c>
      <c r="H64" s="50">
        <v>261.13</v>
      </c>
      <c r="I64" s="86" t="s">
        <v>26</v>
      </c>
    </row>
    <row r="65" spans="1:9" ht="14.25" customHeight="1">
      <c r="A65" s="26"/>
      <c r="B65" s="55" t="s">
        <v>56</v>
      </c>
      <c r="C65" s="48" t="s">
        <v>55</v>
      </c>
      <c r="D65" s="52" t="s">
        <v>20</v>
      </c>
      <c r="E65" s="50">
        <v>2.44</v>
      </c>
      <c r="F65" s="50">
        <v>3.42</v>
      </c>
      <c r="G65" s="50">
        <v>27.768000000000001</v>
      </c>
      <c r="H65" s="50">
        <v>147.9</v>
      </c>
      <c r="I65" s="55" t="s">
        <v>66</v>
      </c>
    </row>
    <row r="66" spans="1:9" s="6" customFormat="1" ht="15" customHeight="1">
      <c r="A66" s="25"/>
      <c r="B66" s="69">
        <v>3</v>
      </c>
      <c r="C66" s="54" t="s">
        <v>23</v>
      </c>
      <c r="D66" s="75">
        <v>60</v>
      </c>
      <c r="E66" s="50">
        <v>6.74</v>
      </c>
      <c r="F66" s="50">
        <v>4.05</v>
      </c>
      <c r="G66" s="50">
        <v>24.15</v>
      </c>
      <c r="H66" s="50">
        <v>117.5</v>
      </c>
      <c r="I66" s="69" t="s">
        <v>60</v>
      </c>
    </row>
    <row r="67" spans="1:9" ht="15.75" customHeight="1">
      <c r="A67" s="23"/>
      <c r="B67" s="73"/>
      <c r="C67" s="51" t="s">
        <v>8</v>
      </c>
      <c r="D67" s="103"/>
      <c r="E67" s="50">
        <f>E64+E65+E66</f>
        <v>24.660000000000004</v>
      </c>
      <c r="F67" s="50">
        <f t="shared" ref="F67:H67" si="13">F64+F65+F66</f>
        <v>21</v>
      </c>
      <c r="G67" s="50">
        <f t="shared" si="13"/>
        <v>108.65800000000002</v>
      </c>
      <c r="H67" s="50">
        <f t="shared" si="13"/>
        <v>526.53</v>
      </c>
      <c r="I67" s="81"/>
    </row>
    <row r="68" spans="1:9" ht="15.75" customHeight="1">
      <c r="A68" s="30"/>
      <c r="B68" s="70"/>
      <c r="C68" s="42" t="s">
        <v>44</v>
      </c>
      <c r="D68" s="74"/>
      <c r="E68" s="50"/>
      <c r="F68" s="50"/>
      <c r="G68" s="50"/>
      <c r="H68" s="50"/>
      <c r="I68" s="86"/>
    </row>
    <row r="69" spans="1:9" ht="15.75" customHeight="1">
      <c r="A69" s="27"/>
      <c r="B69" s="67">
        <v>1</v>
      </c>
      <c r="C69" s="59" t="s">
        <v>54</v>
      </c>
      <c r="D69" s="49" t="s">
        <v>64</v>
      </c>
      <c r="E69" s="50">
        <v>15.64</v>
      </c>
      <c r="F69" s="50">
        <v>18.89</v>
      </c>
      <c r="G69" s="50">
        <v>32.340000000000003</v>
      </c>
      <c r="H69" s="50">
        <v>379.12</v>
      </c>
      <c r="I69" s="82" t="s">
        <v>53</v>
      </c>
    </row>
    <row r="70" spans="1:9" s="6" customFormat="1" ht="15" customHeight="1">
      <c r="A70" s="25"/>
      <c r="B70" s="69">
        <v>2</v>
      </c>
      <c r="C70" s="54" t="s">
        <v>23</v>
      </c>
      <c r="D70" s="75">
        <v>60</v>
      </c>
      <c r="E70" s="50">
        <v>6.74</v>
      </c>
      <c r="F70" s="50">
        <v>4.05</v>
      </c>
      <c r="G70" s="50">
        <v>24.15</v>
      </c>
      <c r="H70" s="50">
        <v>117.5</v>
      </c>
      <c r="I70" s="69" t="s">
        <v>60</v>
      </c>
    </row>
    <row r="71" spans="1:9" ht="15" customHeight="1">
      <c r="A71" s="26"/>
      <c r="B71" s="57" t="s">
        <v>52</v>
      </c>
      <c r="C71" s="47" t="s">
        <v>59</v>
      </c>
      <c r="D71" s="52" t="s">
        <v>20</v>
      </c>
      <c r="E71" s="50">
        <v>0.14399999999999999</v>
      </c>
      <c r="F71" s="50">
        <v>0.06</v>
      </c>
      <c r="G71" s="50">
        <v>39.281999999999996</v>
      </c>
      <c r="H71" s="50">
        <v>182</v>
      </c>
      <c r="I71" s="55" t="s">
        <v>58</v>
      </c>
    </row>
    <row r="72" spans="1:9" ht="14.25" customHeight="1">
      <c r="A72" s="27"/>
      <c r="B72" s="41"/>
      <c r="C72" s="60" t="s">
        <v>31</v>
      </c>
      <c r="D72" s="91"/>
      <c r="E72" s="92">
        <f>E69+E70+E71</f>
        <v>22.524000000000001</v>
      </c>
      <c r="F72" s="92">
        <f t="shared" ref="F72:H72" si="14">F69+F70+F71</f>
        <v>23</v>
      </c>
      <c r="G72" s="92">
        <f t="shared" si="14"/>
        <v>95.771999999999991</v>
      </c>
      <c r="H72" s="92">
        <f t="shared" si="14"/>
        <v>678.62</v>
      </c>
      <c r="I72" s="93"/>
    </row>
    <row r="73" spans="1:9" ht="16.5" customHeight="1">
      <c r="A73" s="27"/>
      <c r="B73" s="45"/>
      <c r="C73" s="66" t="s">
        <v>37</v>
      </c>
      <c r="D73" s="50"/>
      <c r="E73" s="104">
        <f t="shared" ref="E73:H73" si="15">E13+E18+E23+E28+E33+E40+E45+E50+E55+E62+E67+E72</f>
        <v>269.51199999999994</v>
      </c>
      <c r="F73" s="104">
        <f t="shared" si="15"/>
        <v>267.60000000000002</v>
      </c>
      <c r="G73" s="104">
        <f t="shared" si="15"/>
        <v>1094.664</v>
      </c>
      <c r="H73" s="104">
        <f t="shared" si="15"/>
        <v>7380.07</v>
      </c>
      <c r="I73" s="82"/>
    </row>
    <row r="74" spans="1:9" ht="17.25" customHeight="1">
      <c r="A74" s="32"/>
      <c r="B74" s="45"/>
      <c r="C74" s="66" t="s">
        <v>9</v>
      </c>
      <c r="D74" s="104"/>
      <c r="E74" s="104">
        <f>E73/12</f>
        <v>22.45933333333333</v>
      </c>
      <c r="F74" s="104">
        <f t="shared" ref="F74:H74" si="16">F73/12</f>
        <v>22.3</v>
      </c>
      <c r="G74" s="104">
        <f t="shared" si="16"/>
        <v>91.221999999999994</v>
      </c>
      <c r="H74" s="104">
        <f t="shared" si="16"/>
        <v>615.00583333333327</v>
      </c>
      <c r="I74" s="105"/>
    </row>
    <row r="75" spans="1:9" ht="26.25" customHeight="1">
      <c r="A75" s="11" t="s">
        <v>13</v>
      </c>
    </row>
    <row r="76" spans="1:9" ht="21.75" customHeight="1">
      <c r="A76" s="3" t="s">
        <v>12</v>
      </c>
    </row>
  </sheetData>
  <mergeCells count="2">
    <mergeCell ref="E7:H7"/>
    <mergeCell ref="A6:I6"/>
  </mergeCells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</vt:lpstr>
      <vt:lpstr>мен!Область_печати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Катя</cp:lastModifiedBy>
  <cp:lastPrinted>2022-02-02T08:49:57Z</cp:lastPrinted>
  <dcterms:created xsi:type="dcterms:W3CDTF">2010-01-12T12:15:41Z</dcterms:created>
  <dcterms:modified xsi:type="dcterms:W3CDTF">2022-02-17T08:07:37Z</dcterms:modified>
</cp:coreProperties>
</file>